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'Foglio1'!$A$1:$R$30</definedName>
  </definedNames>
  <calcPr fullCalcOnLoad="1"/>
</workbook>
</file>

<file path=xl/sharedStrings.xml><?xml version="1.0" encoding="utf-8"?>
<sst xmlns="http://schemas.openxmlformats.org/spreadsheetml/2006/main" count="53" uniqueCount="35">
  <si>
    <t>ELETTORI</t>
  </si>
  <si>
    <t>Votanti</t>
  </si>
  <si>
    <t>M</t>
  </si>
  <si>
    <t>F</t>
  </si>
  <si>
    <t>Tot</t>
  </si>
  <si>
    <t>Maschi</t>
  </si>
  <si>
    <t>Femm.</t>
  </si>
  <si>
    <t>totale</t>
  </si>
  <si>
    <t>SEZ.1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</si>
  <si>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</si>
  <si>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</si>
  <si>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</si>
  <si>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</si>
  <si>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</si>
  <si>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</si>
  <si>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</si>
  <si>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</si>
  <si>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</si>
  <si>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</si>
  <si>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SEZ.12</t>
  </si>
  <si>
    <t>SEZ.13</t>
  </si>
  <si>
    <t>TOTALE</t>
  </si>
  <si>
    <t>VOTI AL CANDIDATO SINDACO</t>
  </si>
  <si>
    <t>Bianche</t>
  </si>
  <si>
    <t>Nulle</t>
  </si>
  <si>
    <t>Totale valide</t>
  </si>
  <si>
    <t>Percent.</t>
  </si>
  <si>
    <t>% voti</t>
  </si>
  <si>
    <t xml:space="preserve"> validi</t>
  </si>
  <si>
    <t>Comunali ROMANO DI LOMBARDIA</t>
  </si>
  <si>
    <t>SEZ.14</t>
  </si>
  <si>
    <t>SEZ.15</t>
  </si>
  <si>
    <t>RISULTATI SCRUTINIO BALLOTTAGGIO  23-24.6.2024</t>
  </si>
  <si>
    <t>SUARDI</t>
  </si>
  <si>
    <t>GAFFORELLI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</si>
</sst>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6" xfId="0" applyBorder="1" applyAlignment="1" quotePrefix="1">
      <alignment horizontal="right"/>
    </xf>
    <xf numFmtId="2" fontId="0" fillId="0" borderId="0" xfId="0" applyNumberFormat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22" xfId="0" applyNumberFormat="1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left"/>
    </xf>
    <xf numFmtId="0" fontId="0" fillId="0" borderId="14" xfId="0" applyBorder="1" applyAlignment="1" quotePrefix="1">
      <alignment horizontal="right"/>
    </xf>
    <xf numFmtId="0" fontId="0" fillId="0" borderId="15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33" borderId="31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45" zoomScaleNormal="145" zoomScalePageLayoutView="0" workbookViewId="0" topLeftCell="A8">
      <selection activeCell="H29" sqref="H29"/>
    </sheetView>
  </sheetViews>
  <sheetFormatPr defaultColWidth="9.140625" defaultRowHeight="12.75"/>
  <cols>
    <col min="1" max="1" width="13.00390625" style="0" customWidth="1"/>
    <col min="2" max="16" width="7.28125" style="0" customWidth="1"/>
    <col min="17" max="17" width="8.00390625" style="0" customWidth="1"/>
    <col min="18" max="18" width="7.28125" style="0" customWidth="1"/>
  </cols>
  <sheetData>
    <row r="1" spans="1:7" ht="12.75">
      <c r="A1" s="1" t="s">
        <v>32</v>
      </c>
      <c r="B1" s="2"/>
      <c r="C1" s="3"/>
      <c r="D1" s="4"/>
      <c r="E1" s="5"/>
      <c r="F1" s="5"/>
      <c r="G1" s="5"/>
    </row>
    <row r="2" spans="1:17" ht="12.75">
      <c r="A2" s="6" t="s">
        <v>29</v>
      </c>
      <c r="B2" s="5"/>
      <c r="C2" s="5"/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8"/>
      <c r="B3" s="9" t="s">
        <v>0</v>
      </c>
      <c r="C3" s="10"/>
      <c r="D3" s="10"/>
      <c r="E3" s="61" t="s">
        <v>1</v>
      </c>
      <c r="F3" s="62"/>
      <c r="G3" s="11"/>
      <c r="H3" s="33" t="s">
        <v>26</v>
      </c>
      <c r="I3" s="7"/>
      <c r="J3" s="7"/>
      <c r="K3" s="7"/>
      <c r="L3" s="7"/>
      <c r="M3" s="7"/>
      <c r="N3" s="7"/>
      <c r="O3" s="7"/>
      <c r="P3" s="7"/>
      <c r="Q3" s="7"/>
    </row>
    <row r="4" spans="1:17" ht="13.5" thickBot="1">
      <c r="A4" s="12"/>
      <c r="B4" s="5" t="s">
        <v>2</v>
      </c>
      <c r="C4" s="5" t="s">
        <v>3</v>
      </c>
      <c r="D4" s="5" t="s">
        <v>4</v>
      </c>
      <c r="E4" s="14" t="s">
        <v>5</v>
      </c>
      <c r="F4" s="15" t="s">
        <v>6</v>
      </c>
      <c r="G4" s="16" t="s">
        <v>7</v>
      </c>
      <c r="H4" s="32" t="s">
        <v>1</v>
      </c>
      <c r="I4" s="17"/>
      <c r="J4" s="17"/>
      <c r="K4" s="17"/>
      <c r="L4" s="17"/>
      <c r="M4" s="17"/>
      <c r="N4" s="17"/>
      <c r="O4" s="17"/>
      <c r="P4" s="17"/>
      <c r="Q4" s="7"/>
    </row>
    <row r="5" spans="1:17" ht="12.75">
      <c r="A5" s="18" t="s">
        <v>8</v>
      </c>
      <c r="B5" s="28">
        <v>458</v>
      </c>
      <c r="C5" s="28">
        <v>461</v>
      </c>
      <c r="D5" s="28">
        <f>B5+C5</f>
        <v>919</v>
      </c>
      <c r="E5" s="52">
        <v>231</v>
      </c>
      <c r="F5" s="53">
        <v>228</v>
      </c>
      <c r="G5" s="9">
        <f>E5+F5</f>
        <v>459</v>
      </c>
      <c r="H5" s="29">
        <f>G5*100/D5</f>
        <v>49.945593035908594</v>
      </c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20" t="s">
        <v>9</v>
      </c>
      <c r="B6" s="28">
        <v>453</v>
      </c>
      <c r="C6" s="28">
        <v>509</v>
      </c>
      <c r="D6" s="28">
        <f aca="true" t="shared" si="0" ref="D6:D19">B6+C6</f>
        <v>962</v>
      </c>
      <c r="E6" s="54">
        <v>214</v>
      </c>
      <c r="F6" s="55">
        <v>255</v>
      </c>
      <c r="G6" s="19">
        <f aca="true" t="shared" si="1" ref="G6:G19">E6+F6</f>
        <v>469</v>
      </c>
      <c r="H6" s="29">
        <f aca="true" t="shared" si="2" ref="H6:H21">G6*100/D6</f>
        <v>48.75259875259875</v>
      </c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0" t="s">
        <v>10</v>
      </c>
      <c r="B7" s="28">
        <v>521</v>
      </c>
      <c r="C7" s="28">
        <v>488</v>
      </c>
      <c r="D7" s="28">
        <f t="shared" si="0"/>
        <v>1009</v>
      </c>
      <c r="E7" s="54">
        <v>274</v>
      </c>
      <c r="F7" s="55">
        <v>267</v>
      </c>
      <c r="G7" s="19">
        <f t="shared" si="1"/>
        <v>541</v>
      </c>
      <c r="H7" s="29">
        <f t="shared" si="2"/>
        <v>53.617443012884046</v>
      </c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20" t="s">
        <v>11</v>
      </c>
      <c r="B8" s="28">
        <v>440</v>
      </c>
      <c r="C8" s="28">
        <v>444</v>
      </c>
      <c r="D8" s="28">
        <f t="shared" si="0"/>
        <v>884</v>
      </c>
      <c r="E8" s="54">
        <v>235</v>
      </c>
      <c r="F8" s="55">
        <v>259</v>
      </c>
      <c r="G8" s="19">
        <f t="shared" si="1"/>
        <v>494</v>
      </c>
      <c r="H8" s="29">
        <f t="shared" si="2"/>
        <v>55.88235294117647</v>
      </c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20" t="s">
        <v>12</v>
      </c>
      <c r="B9" s="28">
        <v>523</v>
      </c>
      <c r="C9" s="28">
        <v>519</v>
      </c>
      <c r="D9" s="28">
        <f t="shared" si="0"/>
        <v>1042</v>
      </c>
      <c r="E9" s="54">
        <v>290</v>
      </c>
      <c r="F9" s="55">
        <v>295</v>
      </c>
      <c r="G9" s="19">
        <f t="shared" si="1"/>
        <v>585</v>
      </c>
      <c r="H9" s="29">
        <f t="shared" si="2"/>
        <v>56.14203454894434</v>
      </c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20" t="s">
        <v>13</v>
      </c>
      <c r="B10" s="28">
        <v>518</v>
      </c>
      <c r="C10" s="28">
        <v>532</v>
      </c>
      <c r="D10" s="28">
        <f t="shared" si="0"/>
        <v>1050</v>
      </c>
      <c r="E10" s="54">
        <v>268</v>
      </c>
      <c r="F10" s="55">
        <v>275</v>
      </c>
      <c r="G10" s="19">
        <f t="shared" si="1"/>
        <v>543</v>
      </c>
      <c r="H10" s="29">
        <f t="shared" si="2"/>
        <v>51.714285714285715</v>
      </c>
      <c r="I10" s="5"/>
      <c r="J10" s="5"/>
      <c r="K10" s="5"/>
      <c r="L10" s="5"/>
      <c r="M10" s="5"/>
      <c r="N10" s="5"/>
      <c r="O10" s="5"/>
      <c r="P10" s="5"/>
      <c r="Q10" s="5"/>
    </row>
    <row r="11" spans="1:18" ht="12.75">
      <c r="A11" s="20" t="s">
        <v>14</v>
      </c>
      <c r="B11" s="28">
        <v>587</v>
      </c>
      <c r="C11" s="28">
        <v>581</v>
      </c>
      <c r="D11" s="28">
        <f t="shared" si="0"/>
        <v>1168</v>
      </c>
      <c r="E11" s="54">
        <v>318</v>
      </c>
      <c r="F11" s="55">
        <v>315</v>
      </c>
      <c r="G11" s="19">
        <f t="shared" si="1"/>
        <v>633</v>
      </c>
      <c r="H11" s="29">
        <f t="shared" si="2"/>
        <v>54.195205479452056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s="20" t="s">
        <v>15</v>
      </c>
      <c r="B12" s="28">
        <v>486</v>
      </c>
      <c r="C12" s="28">
        <v>515</v>
      </c>
      <c r="D12" s="28">
        <f t="shared" si="0"/>
        <v>1001</v>
      </c>
      <c r="E12" s="54">
        <v>282</v>
      </c>
      <c r="F12" s="56">
        <v>318</v>
      </c>
      <c r="G12" s="19">
        <f t="shared" si="1"/>
        <v>600</v>
      </c>
      <c r="H12" s="29">
        <f t="shared" si="2"/>
        <v>59.94005994005994</v>
      </c>
      <c r="I12" s="5"/>
      <c r="J12" s="5"/>
      <c r="K12" s="5"/>
      <c r="L12" s="5"/>
      <c r="M12" s="5"/>
      <c r="N12" s="5"/>
      <c r="O12" s="5"/>
      <c r="P12" s="5"/>
      <c r="Q12" s="5"/>
      <c r="R12" s="22"/>
    </row>
    <row r="13" spans="1:18" ht="12.75">
      <c r="A13" s="20" t="s">
        <v>16</v>
      </c>
      <c r="B13" s="28">
        <v>480</v>
      </c>
      <c r="C13" s="28">
        <v>470</v>
      </c>
      <c r="D13" s="28">
        <f t="shared" si="0"/>
        <v>950</v>
      </c>
      <c r="E13" s="54">
        <v>249</v>
      </c>
      <c r="F13" s="55">
        <v>251</v>
      </c>
      <c r="G13" s="19">
        <f t="shared" si="1"/>
        <v>500</v>
      </c>
      <c r="H13" s="29">
        <f t="shared" si="2"/>
        <v>52.63157894736842</v>
      </c>
      <c r="I13" s="5"/>
      <c r="J13" s="5"/>
      <c r="K13" s="5"/>
      <c r="L13" s="5"/>
      <c r="M13" s="5"/>
      <c r="N13" s="5"/>
      <c r="O13" s="5"/>
      <c r="P13" s="5"/>
      <c r="Q13" s="5"/>
      <c r="R13" s="22"/>
    </row>
    <row r="14" spans="1:18" ht="12.75">
      <c r="A14" s="20" t="s">
        <v>17</v>
      </c>
      <c r="B14" s="28">
        <v>452</v>
      </c>
      <c r="C14" s="28">
        <v>473</v>
      </c>
      <c r="D14" s="28">
        <f t="shared" si="0"/>
        <v>925</v>
      </c>
      <c r="E14" s="54">
        <v>196</v>
      </c>
      <c r="F14" s="55">
        <v>217</v>
      </c>
      <c r="G14" s="19">
        <f t="shared" si="1"/>
        <v>413</v>
      </c>
      <c r="H14" s="29">
        <f t="shared" si="2"/>
        <v>44.648648648648646</v>
      </c>
      <c r="I14" s="5"/>
      <c r="J14" s="5"/>
      <c r="K14" s="5"/>
      <c r="L14" s="5"/>
      <c r="M14" s="5"/>
      <c r="N14" s="5"/>
      <c r="O14" s="5"/>
      <c r="P14" s="5"/>
      <c r="Q14" s="5"/>
      <c r="R14" s="22"/>
    </row>
    <row r="15" spans="1:18" ht="12.75">
      <c r="A15" s="20" t="s">
        <v>18</v>
      </c>
      <c r="B15" s="28">
        <v>467</v>
      </c>
      <c r="C15" s="28">
        <v>443</v>
      </c>
      <c r="D15" s="28">
        <f t="shared" si="0"/>
        <v>910</v>
      </c>
      <c r="E15" s="54">
        <v>237</v>
      </c>
      <c r="F15" s="55">
        <v>253</v>
      </c>
      <c r="G15" s="19">
        <f t="shared" si="1"/>
        <v>490</v>
      </c>
      <c r="H15" s="29">
        <f t="shared" si="2"/>
        <v>53.84615384615385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20" t="s">
        <v>19</v>
      </c>
      <c r="B16" s="28">
        <v>492</v>
      </c>
      <c r="C16" s="28">
        <v>447</v>
      </c>
      <c r="D16" s="28">
        <f t="shared" si="0"/>
        <v>939</v>
      </c>
      <c r="E16" s="54">
        <v>193</v>
      </c>
      <c r="F16" s="55">
        <v>171</v>
      </c>
      <c r="G16" s="19">
        <f t="shared" si="1"/>
        <v>364</v>
      </c>
      <c r="H16" s="29">
        <f t="shared" si="2"/>
        <v>38.76464323748669</v>
      </c>
      <c r="I16" s="5"/>
      <c r="J16" s="5"/>
      <c r="K16" s="5"/>
      <c r="L16" s="5"/>
      <c r="M16" s="5"/>
      <c r="N16" s="5"/>
      <c r="O16" s="5"/>
      <c r="P16" s="5"/>
      <c r="Q16" s="5"/>
      <c r="R16" s="22"/>
    </row>
    <row r="17" spans="1:18" ht="12.75">
      <c r="A17" s="20" t="s">
        <v>20</v>
      </c>
      <c r="B17" s="28">
        <v>457</v>
      </c>
      <c r="C17" s="28">
        <v>464</v>
      </c>
      <c r="D17" s="28">
        <f t="shared" si="0"/>
        <v>921</v>
      </c>
      <c r="E17" s="54">
        <v>234</v>
      </c>
      <c r="F17" s="55">
        <v>250</v>
      </c>
      <c r="G17" s="19">
        <f t="shared" si="1"/>
        <v>484</v>
      </c>
      <c r="H17" s="29">
        <f t="shared" si="2"/>
        <v>52.55157437567861</v>
      </c>
      <c r="I17" s="5"/>
      <c r="J17" s="5"/>
      <c r="K17" s="5"/>
      <c r="L17" s="5"/>
      <c r="M17" s="5"/>
      <c r="N17" s="5"/>
      <c r="O17" s="5"/>
      <c r="P17" s="5"/>
      <c r="Q17" s="5"/>
      <c r="R17" s="22"/>
    </row>
    <row r="18" spans="1:18" ht="12.75">
      <c r="A18" s="20" t="s">
        <v>30</v>
      </c>
      <c r="B18" s="28">
        <v>486</v>
      </c>
      <c r="C18" s="28">
        <v>505</v>
      </c>
      <c r="D18" s="28">
        <f t="shared" si="0"/>
        <v>991</v>
      </c>
      <c r="E18" s="54">
        <v>247</v>
      </c>
      <c r="F18" s="55">
        <v>275</v>
      </c>
      <c r="G18" s="19">
        <f t="shared" si="1"/>
        <v>522</v>
      </c>
      <c r="H18" s="29">
        <f t="shared" si="2"/>
        <v>52.67406659939455</v>
      </c>
      <c r="I18" s="5"/>
      <c r="J18" s="5"/>
      <c r="K18" s="5"/>
      <c r="L18" s="5"/>
      <c r="M18" s="5"/>
      <c r="N18" s="5"/>
      <c r="O18" s="5"/>
      <c r="P18" s="5"/>
      <c r="Q18" s="5"/>
      <c r="R18" s="22"/>
    </row>
    <row r="19" spans="1:18" ht="13.5" thickBot="1">
      <c r="A19" s="23" t="s">
        <v>31</v>
      </c>
      <c r="B19" s="28">
        <v>472</v>
      </c>
      <c r="C19" s="28">
        <v>461</v>
      </c>
      <c r="D19" s="28">
        <f t="shared" si="0"/>
        <v>933</v>
      </c>
      <c r="E19" s="57">
        <v>278</v>
      </c>
      <c r="F19" s="58">
        <v>265</v>
      </c>
      <c r="G19" s="24">
        <f t="shared" si="1"/>
        <v>543</v>
      </c>
      <c r="H19" s="30">
        <f t="shared" si="2"/>
        <v>58.19935691318328</v>
      </c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36"/>
      <c r="B20" s="8"/>
      <c r="C20" s="10"/>
      <c r="D20" s="37"/>
      <c r="E20" s="25"/>
      <c r="F20" s="25"/>
      <c r="G20" s="19"/>
      <c r="H20" s="29"/>
      <c r="I20" s="17"/>
      <c r="J20" s="17"/>
      <c r="K20" s="17"/>
      <c r="L20" s="17"/>
      <c r="M20" s="17"/>
      <c r="N20" s="17"/>
      <c r="O20" s="7"/>
      <c r="P20" s="7"/>
      <c r="Q20" s="5"/>
      <c r="R20" s="25"/>
    </row>
    <row r="21" spans="1:18" ht="12.75">
      <c r="A21" s="23" t="s">
        <v>21</v>
      </c>
      <c r="B21" s="39">
        <f aca="true" t="shared" si="3" ref="B21:G21">SUM(B5:B19)</f>
        <v>7292</v>
      </c>
      <c r="C21" s="38">
        <f t="shared" si="3"/>
        <v>7312</v>
      </c>
      <c r="D21" s="26">
        <f t="shared" si="3"/>
        <v>14604</v>
      </c>
      <c r="E21" s="21">
        <f t="shared" si="3"/>
        <v>3746</v>
      </c>
      <c r="F21" s="13">
        <f t="shared" si="3"/>
        <v>3894</v>
      </c>
      <c r="G21" s="24">
        <f t="shared" si="3"/>
        <v>7640</v>
      </c>
      <c r="H21" s="30">
        <f t="shared" si="2"/>
        <v>52.31443440153382</v>
      </c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7" ht="12.75">
      <c r="A22" s="5"/>
      <c r="C22" s="5"/>
      <c r="D22" s="5"/>
      <c r="E22" s="5"/>
      <c r="F22" s="2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8" ht="12.75">
      <c r="A23" t="s">
        <v>22</v>
      </c>
      <c r="F23" s="27"/>
      <c r="H23" s="5"/>
      <c r="I23" s="5"/>
      <c r="J23" s="5"/>
      <c r="K23" s="5"/>
      <c r="L23" s="5"/>
      <c r="M23" s="5"/>
      <c r="N23" s="5"/>
      <c r="O23" s="5"/>
      <c r="P23" s="5"/>
      <c r="Q23" s="5"/>
      <c r="R23" s="34" t="s">
        <v>27</v>
      </c>
    </row>
    <row r="24" spans="1:18" ht="13.5" thickBot="1">
      <c r="A24" s="5"/>
      <c r="B24" s="7" t="s">
        <v>8</v>
      </c>
      <c r="C24" s="17" t="s">
        <v>9</v>
      </c>
      <c r="D24" s="17" t="s">
        <v>10</v>
      </c>
      <c r="E24" s="17" t="s">
        <v>11</v>
      </c>
      <c r="F24" s="17" t="s">
        <v>12</v>
      </c>
      <c r="G24" s="17" t="s">
        <v>13</v>
      </c>
      <c r="H24" s="17" t="s">
        <v>14</v>
      </c>
      <c r="I24" s="17" t="s">
        <v>15</v>
      </c>
      <c r="J24" s="17" t="s">
        <v>16</v>
      </c>
      <c r="K24" s="17" t="s">
        <v>17</v>
      </c>
      <c r="L24" s="17" t="s">
        <v>18</v>
      </c>
      <c r="M24" s="17" t="s">
        <v>19</v>
      </c>
      <c r="N24" s="17" t="s">
        <v>20</v>
      </c>
      <c r="O24" s="17" t="s">
        <v>30</v>
      </c>
      <c r="P24" s="17" t="s">
        <v>31</v>
      </c>
      <c r="Q24" s="5" t="s">
        <v>21</v>
      </c>
      <c r="R24" s="34" t="s">
        <v>28</v>
      </c>
    </row>
    <row r="25" spans="1:18" ht="15" customHeight="1">
      <c r="A25" s="59" t="s">
        <v>34</v>
      </c>
      <c r="B25" s="43">
        <v>263</v>
      </c>
      <c r="C25" s="43">
        <v>259</v>
      </c>
      <c r="D25" s="43">
        <v>284</v>
      </c>
      <c r="E25" s="43">
        <v>270</v>
      </c>
      <c r="F25" s="43">
        <v>288</v>
      </c>
      <c r="G25" s="43">
        <v>281</v>
      </c>
      <c r="H25" s="43">
        <v>315</v>
      </c>
      <c r="I25" s="43">
        <v>310</v>
      </c>
      <c r="J25" s="43">
        <v>263</v>
      </c>
      <c r="K25" s="43">
        <v>223</v>
      </c>
      <c r="L25" s="43">
        <v>230</v>
      </c>
      <c r="M25" s="43">
        <v>210</v>
      </c>
      <c r="N25" s="43">
        <v>291</v>
      </c>
      <c r="O25" s="43">
        <v>243</v>
      </c>
      <c r="P25" s="46">
        <v>308</v>
      </c>
      <c r="Q25" s="50">
        <f>SUM(B25:P25)</f>
        <v>4038</v>
      </c>
      <c r="R25" s="48">
        <f>Q25*100/$Q$30</f>
        <v>53.55437665782493</v>
      </c>
    </row>
    <row r="26" spans="1:18" ht="16.5" customHeight="1" thickBot="1">
      <c r="A26" s="60" t="s">
        <v>33</v>
      </c>
      <c r="B26" s="44">
        <v>191</v>
      </c>
      <c r="C26" s="44">
        <v>203</v>
      </c>
      <c r="D26" s="44">
        <v>249</v>
      </c>
      <c r="E26" s="44">
        <v>220</v>
      </c>
      <c r="F26" s="44">
        <v>291</v>
      </c>
      <c r="G26" s="44">
        <v>247</v>
      </c>
      <c r="H26" s="44">
        <v>307</v>
      </c>
      <c r="I26" s="44">
        <v>285</v>
      </c>
      <c r="J26" s="44">
        <v>230</v>
      </c>
      <c r="K26" s="44">
        <v>184</v>
      </c>
      <c r="L26" s="44">
        <v>250</v>
      </c>
      <c r="M26" s="44">
        <v>154</v>
      </c>
      <c r="N26" s="44">
        <v>193</v>
      </c>
      <c r="O26" s="44">
        <v>273</v>
      </c>
      <c r="P26" s="47">
        <v>225</v>
      </c>
      <c r="Q26" s="51">
        <f>SUM(B26:P26)</f>
        <v>3502</v>
      </c>
      <c r="R26" s="49">
        <f>Q26*100/$Q$30</f>
        <v>46.44562334217507</v>
      </c>
    </row>
    <row r="27" spans="1:18" ht="12.75">
      <c r="A27" s="31" t="s">
        <v>23</v>
      </c>
      <c r="B27" s="41">
        <v>0</v>
      </c>
      <c r="C27" s="41">
        <v>3</v>
      </c>
      <c r="D27" s="41">
        <v>2</v>
      </c>
      <c r="E27" s="41">
        <v>1</v>
      </c>
      <c r="F27" s="41">
        <v>0</v>
      </c>
      <c r="G27" s="41">
        <v>3</v>
      </c>
      <c r="H27" s="41">
        <v>4</v>
      </c>
      <c r="I27" s="41">
        <v>1</v>
      </c>
      <c r="J27" s="41">
        <v>2</v>
      </c>
      <c r="K27" s="41">
        <v>4</v>
      </c>
      <c r="L27" s="41">
        <v>4</v>
      </c>
      <c r="M27" s="41">
        <v>0</v>
      </c>
      <c r="N27" s="41">
        <v>0</v>
      </c>
      <c r="O27" s="41">
        <v>2</v>
      </c>
      <c r="P27" s="41">
        <v>5</v>
      </c>
      <c r="Q27" s="41">
        <f>SUM(B27:P27)</f>
        <v>31</v>
      </c>
      <c r="R27" s="42"/>
    </row>
    <row r="28" spans="1:18" ht="12.75">
      <c r="A28" s="21" t="s">
        <v>24</v>
      </c>
      <c r="B28" s="28">
        <v>5</v>
      </c>
      <c r="C28" s="28">
        <v>4</v>
      </c>
      <c r="D28" s="28">
        <v>6</v>
      </c>
      <c r="E28" s="28">
        <v>3</v>
      </c>
      <c r="F28" s="28">
        <v>6</v>
      </c>
      <c r="G28" s="28">
        <v>12</v>
      </c>
      <c r="H28" s="28">
        <v>7</v>
      </c>
      <c r="I28" s="28">
        <v>4</v>
      </c>
      <c r="J28" s="28">
        <v>5</v>
      </c>
      <c r="K28" s="28">
        <v>2</v>
      </c>
      <c r="L28" s="28">
        <v>6</v>
      </c>
      <c r="M28" s="28">
        <v>0</v>
      </c>
      <c r="N28" s="28">
        <v>0</v>
      </c>
      <c r="O28" s="28">
        <v>4</v>
      </c>
      <c r="P28" s="28">
        <v>5</v>
      </c>
      <c r="Q28" s="28">
        <f>SUM(B28:P28)</f>
        <v>69</v>
      </c>
      <c r="R28" s="35"/>
    </row>
    <row r="29" spans="1:18" ht="12.75">
      <c r="A29" s="8" t="s">
        <v>21</v>
      </c>
      <c r="B29" s="28">
        <f aca="true" t="shared" si="4" ref="B29:P29">SUM(B25:B28)</f>
        <v>459</v>
      </c>
      <c r="C29" s="28">
        <f t="shared" si="4"/>
        <v>469</v>
      </c>
      <c r="D29" s="28">
        <f t="shared" si="4"/>
        <v>541</v>
      </c>
      <c r="E29" s="28">
        <f t="shared" si="4"/>
        <v>494</v>
      </c>
      <c r="F29" s="28">
        <f t="shared" si="4"/>
        <v>585</v>
      </c>
      <c r="G29" s="28">
        <f t="shared" si="4"/>
        <v>543</v>
      </c>
      <c r="H29" s="28">
        <f t="shared" si="4"/>
        <v>633</v>
      </c>
      <c r="I29" s="28">
        <f t="shared" si="4"/>
        <v>600</v>
      </c>
      <c r="J29" s="28">
        <f t="shared" si="4"/>
        <v>500</v>
      </c>
      <c r="K29" s="28">
        <f t="shared" si="4"/>
        <v>413</v>
      </c>
      <c r="L29" s="28">
        <f t="shared" si="4"/>
        <v>490</v>
      </c>
      <c r="M29" s="28">
        <f>SUM(M25:M28)</f>
        <v>364</v>
      </c>
      <c r="N29" s="28">
        <f>SUM(N25:N28)</f>
        <v>484</v>
      </c>
      <c r="O29" s="28">
        <f t="shared" si="4"/>
        <v>522</v>
      </c>
      <c r="P29" s="28">
        <f t="shared" si="4"/>
        <v>543</v>
      </c>
      <c r="Q29" s="28">
        <f>SUM(Q25:Q28)</f>
        <v>7640</v>
      </c>
      <c r="R29" s="9"/>
    </row>
    <row r="30" spans="1:18" ht="12.75">
      <c r="A30" s="21" t="s">
        <v>25</v>
      </c>
      <c r="B30" s="28">
        <f aca="true" t="shared" si="5" ref="B30:P30">SUM(B25:B26)</f>
        <v>454</v>
      </c>
      <c r="C30" s="28">
        <f t="shared" si="5"/>
        <v>462</v>
      </c>
      <c r="D30" s="28">
        <f t="shared" si="5"/>
        <v>533</v>
      </c>
      <c r="E30" s="28">
        <f t="shared" si="5"/>
        <v>490</v>
      </c>
      <c r="F30" s="28">
        <f t="shared" si="5"/>
        <v>579</v>
      </c>
      <c r="G30" s="28">
        <f t="shared" si="5"/>
        <v>528</v>
      </c>
      <c r="H30" s="28">
        <f t="shared" si="5"/>
        <v>622</v>
      </c>
      <c r="I30" s="28">
        <f t="shared" si="5"/>
        <v>595</v>
      </c>
      <c r="J30" s="28">
        <f t="shared" si="5"/>
        <v>493</v>
      </c>
      <c r="K30" s="28">
        <f t="shared" si="5"/>
        <v>407</v>
      </c>
      <c r="L30" s="28">
        <f t="shared" si="5"/>
        <v>480</v>
      </c>
      <c r="M30" s="28">
        <f>SUM(M25:M26)</f>
        <v>364</v>
      </c>
      <c r="N30" s="28">
        <f>SUM(N25:N26)</f>
        <v>484</v>
      </c>
      <c r="O30" s="28">
        <f t="shared" si="5"/>
        <v>516</v>
      </c>
      <c r="P30" s="28">
        <f t="shared" si="5"/>
        <v>533</v>
      </c>
      <c r="Q30" s="45">
        <f>Q29-Q27-Q28</f>
        <v>7540</v>
      </c>
      <c r="R30" s="35">
        <f>SUM(R25:R26)</f>
        <v>100</v>
      </c>
    </row>
    <row r="31" spans="2:16" ht="12.75">
      <c r="B31" s="40">
        <f>$G5-B29</f>
        <v>0</v>
      </c>
      <c r="C31" s="40">
        <f>$G6-C29</f>
        <v>0</v>
      </c>
      <c r="D31" s="40">
        <f>$G7-D29</f>
        <v>0</v>
      </c>
      <c r="E31" s="40">
        <f>$G8-E29</f>
        <v>0</v>
      </c>
      <c r="F31" s="40">
        <f>$G9-F29</f>
        <v>0</v>
      </c>
      <c r="G31" s="40">
        <f>$G10-G29</f>
        <v>0</v>
      </c>
      <c r="H31" s="40">
        <f>$G11-H29</f>
        <v>0</v>
      </c>
      <c r="I31" s="40">
        <f>$G12-I29</f>
        <v>0</v>
      </c>
      <c r="J31" s="40">
        <f>$G13-J29</f>
        <v>0</v>
      </c>
      <c r="K31" s="40">
        <f>$G14-K29</f>
        <v>0</v>
      </c>
      <c r="L31" s="40">
        <f>$G15-L29</f>
        <v>0</v>
      </c>
      <c r="M31" s="40">
        <f>$G16-M29</f>
        <v>0</v>
      </c>
      <c r="N31" s="40">
        <f>$G17-N29</f>
        <v>0</v>
      </c>
      <c r="O31" s="40">
        <f>$G18-O29</f>
        <v>0</v>
      </c>
      <c r="P31" s="40">
        <f>$G19-P29</f>
        <v>0</v>
      </c>
    </row>
  </sheetData>
  <sheetProtection/>
  <mergeCells count="1">
    <mergeCell ref="E3:F3"/>
  </mergeCells>
  <printOptions/>
  <pageMargins left="0.5118110236220472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Giampaolo Bonacina</cp:lastModifiedBy>
  <cp:lastPrinted>2024-06-24T14:07:52Z</cp:lastPrinted>
  <dcterms:created xsi:type="dcterms:W3CDTF">2004-06-23T11:41:14Z</dcterms:created>
  <dcterms:modified xsi:type="dcterms:W3CDTF">2024-06-24T14:09:09Z</dcterms:modified>
  <cp:category/>
  <cp:version/>
  <cp:contentType/>
  <cp:contentStatus/>
</cp:coreProperties>
</file>